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drik\OneDrive - National and Kapodistrian University of Athens\1.ΣΕΦΑΑ\1. ΑΝΑΛΥΣΗ ΑΓΩΝΙΣΤΙΚΗΣ ΑΠΟΔΟΣΗΣ\1.Lectures\ΘΕ_9\"/>
    </mc:Choice>
  </mc:AlternateContent>
  <xr:revisionPtr revIDLastSave="0" documentId="13_ncr:1_{5DFB6233-0C05-4AEF-A7CD-D5C8DEB02728}" xr6:coauthVersionLast="47" xr6:coauthVersionMax="47" xr10:uidLastSave="{00000000-0000-0000-0000-000000000000}"/>
  <bookViews>
    <workbookView xWindow="-105" yWindow="0" windowWidth="24480" windowHeight="15585" xr2:uid="{5BCA3785-3D88-45D0-AF3F-2E1B23E9D605}"/>
  </bookViews>
  <sheets>
    <sheet name="Φύλλο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" i="1" l="1"/>
  <c r="H2" i="1"/>
  <c r="L6" i="1"/>
  <c r="H3" i="1"/>
  <c r="I2" i="1"/>
  <c r="L3" i="1"/>
  <c r="M2" i="1"/>
  <c r="H4" i="1"/>
  <c r="E5" i="1"/>
  <c r="F4" i="1"/>
  <c r="F3" i="1"/>
  <c r="F2" i="1"/>
  <c r="B5" i="1"/>
  <c r="D5" i="1"/>
  <c r="F5" i="1" l="1"/>
  <c r="K2" i="1" l="1"/>
  <c r="J3" i="1"/>
  <c r="J2" i="1"/>
  <c r="K3" i="1"/>
  <c r="O3" i="1" s="1"/>
  <c r="K4" i="1"/>
  <c r="O4" i="1" s="1"/>
  <c r="J4" i="1"/>
  <c r="L8" i="1"/>
  <c r="C5" i="1"/>
  <c r="J5" i="1" l="1"/>
  <c r="N2" i="1"/>
  <c r="O2" i="1"/>
  <c r="K5" i="1"/>
  <c r="I3" i="1"/>
  <c r="I4" i="1"/>
  <c r="H5" i="1"/>
  <c r="M3" i="1"/>
  <c r="M4" i="1"/>
  <c r="I5" i="1" l="1"/>
  <c r="L4" i="1" l="1"/>
  <c r="N4" i="1"/>
  <c r="N3" i="1"/>
</calcChain>
</file>

<file path=xl/sharedStrings.xml><?xml version="1.0" encoding="utf-8"?>
<sst xmlns="http://schemas.openxmlformats.org/spreadsheetml/2006/main" count="17" uniqueCount="16">
  <si>
    <t>Α</t>
  </si>
  <si>
    <t>Κ</t>
  </si>
  <si>
    <t>Δ</t>
  </si>
  <si>
    <t>Π</t>
  </si>
  <si>
    <t>Total</t>
  </si>
  <si>
    <t>Expected Ακραίοι</t>
  </si>
  <si>
    <t xml:space="preserve">Expected Κεντρικοί </t>
  </si>
  <si>
    <t>Expected Διαγώνιοι</t>
  </si>
  <si>
    <t>Expected Πασαδόροι</t>
  </si>
  <si>
    <t>(O-E)^2/E</t>
  </si>
  <si>
    <t>ΧΕ</t>
  </si>
  <si>
    <t>ΣΕ</t>
  </si>
  <si>
    <t>ΚΕ</t>
  </si>
  <si>
    <t>chi square</t>
  </si>
  <si>
    <t>df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</si>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</sst>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161"/>
      <scheme val="minor"/>
    </font>
    <font>
      <sz val="8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1" fontId="2" fillId="0" borderId="0" xfId="0" applyNumberFormat="1" applyFont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76C08-FB40-4725-9D8F-2B7E7E6CEE6F}">
  <dimension ref="A1:O9"/>
  <sheetViews>
    <sheetView tabSelected="1" zoomScale="80" zoomScaleNormal="80" workbookViewId="0">
      <selection activeCell="L2" sqref="L2"/>
    </sheetView>
  </sheetViews>
  <sheetFormatPr defaultRowHeight="15" x14ac:dyDescent="0.25"/>
  <cols>
    <col min="1" max="1" width="12.85546875" customWidth="1"/>
    <col min="2" max="2" width="12.140625" customWidth="1"/>
    <col min="3" max="3" width="14.5703125" customWidth="1"/>
    <col min="4" max="4" width="15.5703125" customWidth="1"/>
    <col min="5" max="5" width="17.85546875" customWidth="1"/>
    <col min="8" max="8" width="14.85546875" customWidth="1"/>
    <col min="9" max="9" width="14.5703125" customWidth="1"/>
    <col min="10" max="10" width="14.28515625" customWidth="1"/>
    <col min="11" max="11" width="17" customWidth="1"/>
    <col min="13" max="13" width="11.85546875" customWidth="1"/>
  </cols>
  <sheetData>
    <row r="1" spans="1:15" ht="71.25" customHeight="1" x14ac:dyDescent="0.25"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/>
      <c r="H1" s="6" t="s">
        <v>5</v>
      </c>
      <c r="I1" s="6" t="s">
        <v>6</v>
      </c>
      <c r="J1" s="6" t="s">
        <v>7</v>
      </c>
      <c r="K1" s="6" t="s">
        <v>8</v>
      </c>
      <c r="L1" s="7" t="s">
        <v>9</v>
      </c>
      <c r="M1" s="7"/>
      <c r="N1" s="7"/>
      <c r="O1" s="7"/>
    </row>
    <row r="2" spans="1:15" s="1" customFormat="1" ht="39.950000000000003" customHeight="1" x14ac:dyDescent="0.35">
      <c r="A2" s="2" t="s">
        <v>10</v>
      </c>
      <c r="B2" s="4">
        <v>158</v>
      </c>
      <c r="C2" s="4">
        <v>86</v>
      </c>
      <c r="D2" s="4">
        <v>135</v>
      </c>
      <c r="E2" s="4">
        <v>5</v>
      </c>
      <c r="F2" s="4">
        <f>SUM(B2:E2)</f>
        <v>384</v>
      </c>
      <c r="G2" s="4"/>
      <c r="H2" s="5">
        <f>($F2*B$5)/$F$5</f>
        <v>164.86442070665572</v>
      </c>
      <c r="I2" s="5">
        <f>($F2*C$5)/$F$5</f>
        <v>87.086277732128181</v>
      </c>
      <c r="J2" s="5">
        <f>($F2*D$5)/$F$5</f>
        <v>124.00328677074774</v>
      </c>
      <c r="K2" s="5">
        <f>($F2*E$5)/$F$5</f>
        <v>8.0460147904683641</v>
      </c>
      <c r="L2" s="3">
        <f>((B2-H2)^2)/H2</f>
        <v>0.2858122537051534</v>
      </c>
      <c r="M2" s="3">
        <f>((C2-I2)^2)/I2</f>
        <v>1.3549773190985919E-2</v>
      </c>
      <c r="N2" s="3">
        <f>((D2-J2)^2)/J2</f>
        <v>0.9751975531904894</v>
      </c>
      <c r="O2" s="3">
        <f>((E2-K2)^2)/K2</f>
        <v>1.1531430584422206</v>
      </c>
    </row>
    <row r="3" spans="1:15" s="1" customFormat="1" ht="39.950000000000003" customHeight="1" x14ac:dyDescent="0.35">
      <c r="A3" s="2" t="s">
        <v>11</v>
      </c>
      <c r="B3" s="4">
        <v>484</v>
      </c>
      <c r="C3" s="4">
        <v>200</v>
      </c>
      <c r="D3" s="4">
        <v>343</v>
      </c>
      <c r="E3" s="4">
        <v>24</v>
      </c>
      <c r="F3" s="4">
        <f>SUM(B3:E3)</f>
        <v>1051</v>
      </c>
      <c r="G3" s="4"/>
      <c r="H3" s="5">
        <f>(F3*B$5)/F$5</f>
        <v>451.23048479868527</v>
      </c>
      <c r="I3" s="5">
        <f>($F3*C$5)/$F$5</f>
        <v>238.35332785538208</v>
      </c>
      <c r="J3" s="5">
        <f t="shared" ref="J3:J4" si="0">($F3*D$5)/$F$5</f>
        <v>339.39441248972884</v>
      </c>
      <c r="K3" s="5">
        <f>($F3*E$5)/$F$5</f>
        <v>22.021774856203781</v>
      </c>
      <c r="L3" s="3">
        <f>((B3-H3)^2)/H3</f>
        <v>2.3798062469300745</v>
      </c>
      <c r="M3" s="3">
        <f t="shared" ref="M3:M4" si="1">((C3-I3)^2)/I3</f>
        <v>6.1714169079062495</v>
      </c>
      <c r="N3" s="3">
        <f t="shared" ref="N3:N4" si="2">((D3-J3)^2)/J3</f>
        <v>3.8304287919344697E-2</v>
      </c>
      <c r="O3" s="3">
        <f t="shared" ref="O3:O4" si="3">((E3-K3)^2)/K3</f>
        <v>0.17770478288425204</v>
      </c>
    </row>
    <row r="4" spans="1:15" s="1" customFormat="1" ht="39.950000000000003" customHeight="1" x14ac:dyDescent="0.35">
      <c r="A4" s="2" t="s">
        <v>12</v>
      </c>
      <c r="B4" s="4">
        <v>403</v>
      </c>
      <c r="C4" s="4">
        <v>266</v>
      </c>
      <c r="D4" s="4">
        <v>308</v>
      </c>
      <c r="E4" s="4">
        <v>22</v>
      </c>
      <c r="F4" s="4">
        <f>SUM(B4:E4)</f>
        <v>999</v>
      </c>
      <c r="G4" s="4"/>
      <c r="H4" s="5">
        <f>(F4*B$5)/F$5</f>
        <v>428.90509449465901</v>
      </c>
      <c r="I4" s="5">
        <f>($F4*C$5)/$F$5</f>
        <v>226.56039441248973</v>
      </c>
      <c r="J4" s="5">
        <f t="shared" si="0"/>
        <v>322.6023007395234</v>
      </c>
      <c r="K4" s="5">
        <f>($F4*E$5)/$F$5</f>
        <v>20.932210353327854</v>
      </c>
      <c r="L4" s="3">
        <f>((B4-H4)^2)/H4</f>
        <v>1.5646210068170903</v>
      </c>
      <c r="M4" s="3">
        <f t="shared" si="1"/>
        <v>6.8656416887514977</v>
      </c>
      <c r="N4" s="3">
        <f t="shared" si="2"/>
        <v>0.66095990759734302</v>
      </c>
      <c r="O4" s="3">
        <f t="shared" si="3"/>
        <v>5.4469867744232722E-2</v>
      </c>
    </row>
    <row r="5" spans="1:15" s="1" customFormat="1" ht="39.950000000000003" customHeight="1" x14ac:dyDescent="0.35">
      <c r="A5" s="1" t="s">
        <v>4</v>
      </c>
      <c r="B5" s="4">
        <f>SUM(B2:B4)</f>
        <v>1045</v>
      </c>
      <c r="C5" s="4">
        <f>SUM(C2:C4)</f>
        <v>552</v>
      </c>
      <c r="D5" s="4">
        <f>SUM(D2:D4)</f>
        <v>786</v>
      </c>
      <c r="E5" s="4">
        <f>SUM(E2:E4)</f>
        <v>51</v>
      </c>
      <c r="F5" s="4">
        <f>SUM(F2:F4)</f>
        <v>2434</v>
      </c>
      <c r="G5" s="4"/>
      <c r="H5" s="5">
        <f>SUM(H2:H4)</f>
        <v>1045</v>
      </c>
      <c r="I5" s="5">
        <f>SUM(I2:I4)</f>
        <v>552</v>
      </c>
      <c r="J5" s="5">
        <f>SUM(J2:J4)</f>
        <v>786</v>
      </c>
      <c r="K5" s="5">
        <f>SUM(K2:K4)</f>
        <v>51</v>
      </c>
      <c r="L5" s="3"/>
      <c r="M5" s="3"/>
      <c r="N5" s="3"/>
      <c r="O5" s="4"/>
    </row>
    <row r="6" spans="1:15" s="1" customFormat="1" ht="39.950000000000003" customHeight="1" x14ac:dyDescent="0.35">
      <c r="B6" s="4"/>
      <c r="C6" s="4"/>
      <c r="D6" s="4"/>
      <c r="E6" s="4"/>
      <c r="F6" s="4"/>
      <c r="G6" s="4"/>
      <c r="H6" s="4"/>
      <c r="I6" s="4"/>
      <c r="J6" s="4" t="s">
        <v>13</v>
      </c>
      <c r="K6" s="4"/>
      <c r="L6" s="8">
        <f>SUM(L2:O4)</f>
        <v>20.340627335078931</v>
      </c>
      <c r="M6" s="8"/>
      <c r="N6" s="4"/>
      <c r="O6" s="4"/>
    </row>
    <row r="7" spans="1:15" s="1" customFormat="1" ht="39.950000000000003" customHeight="1" x14ac:dyDescent="0.35">
      <c r="B7" s="4"/>
      <c r="C7" s="4"/>
      <c r="D7" s="4"/>
      <c r="E7" s="4"/>
      <c r="F7" s="4"/>
      <c r="G7" s="4"/>
      <c r="H7" s="4"/>
      <c r="I7" s="4"/>
      <c r="J7" s="4" t="s">
        <v>14</v>
      </c>
      <c r="K7" s="4"/>
      <c r="L7" s="9">
        <v>6</v>
      </c>
      <c r="M7" s="9"/>
      <c r="N7" s="4"/>
      <c r="O7" s="4"/>
    </row>
    <row r="8" spans="1:15" s="1" customFormat="1" ht="39.950000000000003" customHeight="1" x14ac:dyDescent="0.35">
      <c r="B8" s="4"/>
      <c r="C8" s="4"/>
      <c r="D8" s="4"/>
      <c r="E8" s="4"/>
      <c r="F8" s="4"/>
      <c r="G8" s="4"/>
      <c r="H8" s="4"/>
      <c r="I8" s="4"/>
      <c r="J8" s="4" t="s">
        <v>15</v>
      </c>
      <c r="K8" s="4"/>
      <c r="L8" s="10">
        <f>_xlfn.CHISQ.DIST.RT(L6,L7)</f>
        <v>2.4079993125305579E-3</v>
      </c>
      <c r="M8" s="10"/>
      <c r="N8" s="12"/>
      <c r="O8" s="12"/>
    </row>
    <row r="9" spans="1:15" x14ac:dyDescent="0.25">
      <c r="L9" s="11"/>
      <c r="M9" s="11"/>
    </row>
  </sheetData>
  <mergeCells count="6">
    <mergeCell ref="L1:O1"/>
    <mergeCell ref="L6:M6"/>
    <mergeCell ref="L7:M7"/>
    <mergeCell ref="L8:M8"/>
    <mergeCell ref="L9:M9"/>
    <mergeCell ref="N8:O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Manager/>
  <Company>HP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Sotiris Drikos</dc:creator>
  <cp:keywords/>
  <dc:description/>
  <cp:lastModifiedBy>Sotirios Drikos</cp:lastModifiedBy>
  <cp:revision/>
  <dcterms:created xsi:type="dcterms:W3CDTF">2024-12-01T09:57:15Z</dcterms:created>
  <dcterms:modified xsi:type="dcterms:W3CDTF">2025-12-03T13:40:47Z</dcterms:modified>
  <cp:category/>
  <cp:contentStatus/>
</cp:coreProperties>
</file>